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T-NAS\AGT_root\_MUNKA 2016\TOP 3.2.1\5 JNSZ\Tiszaderzs - KÉSZ_V\Közbeszerzési dokumentáció\Iskola komplex\Költségvetések\"/>
    </mc:Choice>
  </mc:AlternateContent>
  <bookViews>
    <workbookView xWindow="240" yWindow="195" windowWidth="19320" windowHeight="10365" tabRatio="683" activeTab="1"/>
  </bookViews>
  <sheets>
    <sheet name="Záradék" sheetId="7" r:id="rId1"/>
    <sheet name="Összesítő" sheetId="6" r:id="rId2"/>
    <sheet name="Fűtés" sheetId="3" r:id="rId3"/>
  </sheets>
  <definedNames>
    <definedName name="_xlnm.Print_Area" localSheetId="2">Fűtés!$A$1:$F$10</definedName>
    <definedName name="_xlnm.Print_Area" localSheetId="1">Összesítő!$A$1:$C$3</definedName>
    <definedName name="_xlnm.Print_Area" localSheetId="0">Záradék!$A$1:$C$30</definedName>
  </definedNames>
  <calcPr calcId="152511" calcMode="manual"/>
</workbook>
</file>

<file path=xl/calcChain.xml><?xml version="1.0" encoding="utf-8"?>
<calcChain xmlns="http://schemas.openxmlformats.org/spreadsheetml/2006/main">
  <c r="A30" i="7" l="1"/>
  <c r="F7" i="3" l="1"/>
  <c r="F5" i="3"/>
  <c r="F6" i="3"/>
  <c r="F4" i="3"/>
  <c r="F2" i="3"/>
  <c r="F10" i="3" l="1"/>
  <c r="B2" i="6" s="1"/>
  <c r="B3" i="6" l="1"/>
  <c r="C23" i="7" s="1"/>
  <c r="C24" i="7" s="1"/>
  <c r="C25" i="7" s="1"/>
  <c r="C2" i="6"/>
  <c r="C3" i="6" s="1"/>
  <c r="C26" i="7" l="1"/>
</calcChain>
</file>

<file path=xl/sharedStrings.xml><?xml version="1.0" encoding="utf-8"?>
<sst xmlns="http://schemas.openxmlformats.org/spreadsheetml/2006/main" count="46" uniqueCount="41">
  <si>
    <t>Munkanem megnevezése</t>
  </si>
  <si>
    <t>Ssz.</t>
  </si>
  <si>
    <t>Tétel szövege</t>
  </si>
  <si>
    <t>Menny.</t>
  </si>
  <si>
    <t>Egység</t>
  </si>
  <si>
    <t>Munkanem összesen:</t>
  </si>
  <si>
    <t xml:space="preserve">                                       </t>
  </si>
  <si>
    <t xml:space="preserve">A munka leírása:                       </t>
  </si>
  <si>
    <t>Költségvetés főösszesítő</t>
  </si>
  <si>
    <t>Megnevezés</t>
  </si>
  <si>
    <t>1. Építmény közvetlen költségei</t>
  </si>
  <si>
    <t>2.1 ÁFA vetítési alap</t>
  </si>
  <si>
    <t>2.2 ÁFA</t>
  </si>
  <si>
    <t>3.  A munka ára</t>
  </si>
  <si>
    <t>Aláírás</t>
  </si>
  <si>
    <t>db</t>
  </si>
  <si>
    <t>klt</t>
  </si>
  <si>
    <t>Építőipari főösszesítő</t>
  </si>
  <si>
    <t xml:space="preserve">Megrendelő :                                  </t>
  </si>
  <si>
    <t xml:space="preserve">Kelt:             </t>
  </si>
  <si>
    <t>A beruházás helyszíne:</t>
  </si>
  <si>
    <t>Mind összesen:</t>
  </si>
  <si>
    <t>Meglévő rendszer bontása 2000 m2-ig</t>
  </si>
  <si>
    <t>Anyag+Díj egységár</t>
  </si>
  <si>
    <t>Anyag+Díj összesen</t>
  </si>
  <si>
    <t>Fűtési rendszer szerelvényeinek és berendezéseinek szerelése ( elzárók, szabályzók, visszacsapó szelepek, biztonsági szelepek, tágulási tartályok szivattyúk) 1000 m2-ig</t>
  </si>
  <si>
    <t>Függőleges kéményrendszer, átm. 80/125 mm füstcső és kiegészítőivel, tetőátvezető/kémény elemmel, rögzítő- és csőbilinccsel, felszerelve, 50 kW-ig</t>
  </si>
  <si>
    <t>Automatikai egység telepítése, komplett kábelezéssel, szabályzó szerelvényei, 50 kW-ig</t>
  </si>
  <si>
    <t>Fűtés</t>
  </si>
  <si>
    <t>Anyag+Díj költség</t>
  </si>
  <si>
    <t xml:space="preserve">Épület energetikai korszerűsítése épületgépészet és megújuló energiaforrások hasznosításával kombinálva.                                           </t>
  </si>
  <si>
    <t>KÖLTSÉGBECSLÉS</t>
  </si>
  <si>
    <t>Anyag + Díj összege (Bruttó)</t>
  </si>
  <si>
    <t>Anyag + Díj összege (Nettó)</t>
  </si>
  <si>
    <t>Tiszaderzs Nagyközség Önkormányzata</t>
  </si>
  <si>
    <t>5243 Tiszaderzs, Fő u. 19.</t>
  </si>
  <si>
    <t>Tiszaderzs– Általános iskola</t>
  </si>
  <si>
    <t>5243 Tiszaderzs, Fő u. 22. Hrsz.: 2</t>
  </si>
  <si>
    <t>Költségtérítések</t>
  </si>
  <si>
    <t>Gázüzemű lakásberendezési tárgyak, Gázüzemű lakásfűtő készülék elhelyezése, víz- és gázoldali bekötése,földgázra, kondenzációs falikazán, 40 kW teljesítményig, Viessmann Vitodens 200-W Gázüzemű kondenzációs falikazán, Névleges teljesítmény: 35 kW</t>
  </si>
  <si>
    <t>Épületgépészeti csővezetékek szerelése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</si>
</sst>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"/>
      <family val="1"/>
      <charset val="238"/>
    </font>
    <font>
      <b/>
      <sz val="12"/>
      <color theme="1"/>
      <name val="Times"/>
      <family val="1"/>
      <charset val="238"/>
    </font>
    <font>
      <b/>
      <sz val="10"/>
      <color theme="1"/>
      <name val="Times"/>
      <family val="1"/>
      <charset val="238"/>
    </font>
    <font>
      <sz val="10"/>
      <color theme="1"/>
      <name val="Times"/>
      <family val="1"/>
      <charset val="238"/>
    </font>
    <font>
      <sz val="9"/>
      <color rgb="FF000000"/>
      <name val="Tahoma"/>
      <family val="2"/>
      <charset val="238"/>
    </font>
    <font>
      <b/>
      <sz val="14"/>
      <color theme="1"/>
      <name val="Times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1" fillId="0" borderId="0" xfId="0" applyNumberFormat="1" applyFont="1" applyFill="1" applyAlignment="1">
      <alignment horizontal="left" vertical="top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vertical="top" wrapText="1"/>
    </xf>
    <xf numFmtId="3" fontId="4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3" fontId="1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top" wrapText="1"/>
    </xf>
    <xf numFmtId="0" fontId="5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4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vertical="top" wrapText="1"/>
    </xf>
    <xf numFmtId="0" fontId="1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tabSelected="1" zoomScaleNormal="100" zoomScaleSheetLayoutView="100" workbookViewId="0">
      <selection activeCell="C33" sqref="C33"/>
    </sheetView>
  </sheetViews>
  <sheetFormatPr defaultColWidth="9.140625" defaultRowHeight="15.75" x14ac:dyDescent="0.25"/>
  <cols>
    <col min="1" max="1" width="36.42578125" style="1" customWidth="1"/>
    <col min="2" max="2" width="10.7109375" style="1" customWidth="1"/>
    <col min="3" max="3" width="23.7109375" style="1" bestFit="1" customWidth="1"/>
    <col min="4" max="16384" width="9.140625" style="1"/>
  </cols>
  <sheetData>
    <row r="2" spans="1:3" s="37" customFormat="1" ht="18.75" x14ac:dyDescent="0.25">
      <c r="A2" s="46" t="s">
        <v>17</v>
      </c>
      <c r="B2" s="47"/>
      <c r="C2" s="47"/>
    </row>
    <row r="3" spans="1:3" s="37" customFormat="1" ht="18.75" x14ac:dyDescent="0.25">
      <c r="A3" s="46" t="s">
        <v>31</v>
      </c>
      <c r="B3" s="47"/>
      <c r="C3" s="47"/>
    </row>
    <row r="4" spans="1:3" x14ac:dyDescent="0.25">
      <c r="A4" s="2"/>
    </row>
    <row r="5" spans="1:3" x14ac:dyDescent="0.25">
      <c r="A5" s="40" t="s">
        <v>18</v>
      </c>
    </row>
    <row r="6" spans="1:3" x14ac:dyDescent="0.25">
      <c r="A6" s="38" t="s">
        <v>34</v>
      </c>
    </row>
    <row r="7" spans="1:3" x14ac:dyDescent="0.25">
      <c r="A7" s="39" t="s">
        <v>35</v>
      </c>
    </row>
    <row r="9" spans="1:3" x14ac:dyDescent="0.25">
      <c r="A9" s="40" t="s">
        <v>20</v>
      </c>
    </row>
    <row r="10" spans="1:3" x14ac:dyDescent="0.25">
      <c r="A10" s="39" t="s">
        <v>36</v>
      </c>
    </row>
    <row r="11" spans="1:3" x14ac:dyDescent="0.25">
      <c r="A11" s="39" t="s">
        <v>37</v>
      </c>
    </row>
    <row r="12" spans="1:3" x14ac:dyDescent="0.25">
      <c r="A12" s="39"/>
    </row>
    <row r="13" spans="1:3" x14ac:dyDescent="0.25">
      <c r="A13" s="40" t="s">
        <v>7</v>
      </c>
      <c r="C13" s="1" t="s">
        <v>6</v>
      </c>
    </row>
    <row r="14" spans="1:3" x14ac:dyDescent="0.25">
      <c r="A14" s="49" t="s">
        <v>30</v>
      </c>
      <c r="B14" s="49"/>
      <c r="C14" s="49"/>
    </row>
    <row r="15" spans="1:3" ht="15.75" customHeight="1" x14ac:dyDescent="0.25">
      <c r="A15" s="49"/>
      <c r="B15" s="49"/>
      <c r="C15" s="49"/>
    </row>
    <row r="16" spans="1:3" x14ac:dyDescent="0.25">
      <c r="A16" s="14"/>
      <c r="B16" s="14"/>
      <c r="C16" s="14"/>
    </row>
    <row r="21" spans="1:3" x14ac:dyDescent="0.25">
      <c r="A21" s="48" t="s">
        <v>8</v>
      </c>
      <c r="B21" s="48"/>
      <c r="C21" s="48"/>
    </row>
    <row r="22" spans="1:3" x14ac:dyDescent="0.25">
      <c r="A22" s="4" t="s">
        <v>9</v>
      </c>
      <c r="B22" s="4"/>
      <c r="C22" s="31" t="s">
        <v>29</v>
      </c>
    </row>
    <row r="23" spans="1:3" x14ac:dyDescent="0.25">
      <c r="A23" s="4" t="s">
        <v>10</v>
      </c>
      <c r="B23" s="4"/>
      <c r="C23" s="5">
        <f>Összesítő!B3</f>
        <v>0</v>
      </c>
    </row>
    <row r="24" spans="1:3" x14ac:dyDescent="0.25">
      <c r="A24" s="1" t="s">
        <v>11</v>
      </c>
      <c r="C24" s="32">
        <f>C23</f>
        <v>0</v>
      </c>
    </row>
    <row r="25" spans="1:3" x14ac:dyDescent="0.25">
      <c r="A25" s="4" t="s">
        <v>12</v>
      </c>
      <c r="B25" s="6">
        <v>0.27</v>
      </c>
      <c r="C25" s="33">
        <f>ROUND(C24*B25,0)</f>
        <v>0</v>
      </c>
    </row>
    <row r="26" spans="1:3" x14ac:dyDescent="0.25">
      <c r="A26" s="4" t="s">
        <v>13</v>
      </c>
      <c r="B26" s="4"/>
      <c r="C26" s="34">
        <f>ROUND(C24+C25,0)</f>
        <v>0</v>
      </c>
    </row>
    <row r="29" spans="1:3" x14ac:dyDescent="0.25">
      <c r="A29" s="1" t="s">
        <v>19</v>
      </c>
    </row>
    <row r="30" spans="1:3" x14ac:dyDescent="0.25">
      <c r="A30" s="3">
        <f ca="1">TODAY()</f>
        <v>43041</v>
      </c>
      <c r="B30" s="45" t="s">
        <v>14</v>
      </c>
      <c r="C30" s="45"/>
    </row>
    <row r="32" spans="1:3" x14ac:dyDescent="0.25">
      <c r="A32" s="7"/>
    </row>
    <row r="33" spans="1:1" x14ac:dyDescent="0.25">
      <c r="A33" s="7"/>
    </row>
    <row r="34" spans="1:1" x14ac:dyDescent="0.25">
      <c r="A34" s="7"/>
    </row>
  </sheetData>
  <mergeCells count="5">
    <mergeCell ref="B30:C30"/>
    <mergeCell ref="A3:C3"/>
    <mergeCell ref="A21:C21"/>
    <mergeCell ref="A14:C15"/>
    <mergeCell ref="A2:C2"/>
  </mergeCells>
  <pageMargins left="1" right="1" top="1" bottom="1" header="0.41666666666666669" footer="0.41666666666666669"/>
  <pageSetup paperSize="9" firstPageNumber="4294963191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zoomScaleNormal="100" zoomScaleSheetLayoutView="110" workbookViewId="0">
      <selection activeCell="C33" sqref="C33"/>
    </sheetView>
  </sheetViews>
  <sheetFormatPr defaultColWidth="9.140625" defaultRowHeight="15.75" x14ac:dyDescent="0.25"/>
  <cols>
    <col min="1" max="1" width="36.42578125" style="14" customWidth="1"/>
    <col min="2" max="2" width="20.7109375" style="14" customWidth="1"/>
    <col min="3" max="3" width="17.28515625" style="15" bestFit="1" customWidth="1"/>
    <col min="4" max="16384" width="9.140625" style="14"/>
  </cols>
  <sheetData>
    <row r="1" spans="1:3" s="10" customFormat="1" ht="39" customHeight="1" x14ac:dyDescent="0.25">
      <c r="A1" s="8" t="s">
        <v>0</v>
      </c>
      <c r="B1" s="9" t="s">
        <v>33</v>
      </c>
      <c r="C1" s="9" t="s">
        <v>32</v>
      </c>
    </row>
    <row r="2" spans="1:3" s="13" customFormat="1" x14ac:dyDescent="0.25">
      <c r="A2" s="11" t="s">
        <v>28</v>
      </c>
      <c r="B2" s="12">
        <f>Fűtés!F10</f>
        <v>0</v>
      </c>
      <c r="C2" s="12">
        <f>B2*1.27</f>
        <v>0</v>
      </c>
    </row>
    <row r="3" spans="1:3" x14ac:dyDescent="0.25">
      <c r="A3" s="14" t="s">
        <v>21</v>
      </c>
      <c r="B3" s="35">
        <f>SUM(B2:B2)</f>
        <v>0</v>
      </c>
      <c r="C3" s="35">
        <f>SUM(C2:C2)</f>
        <v>0</v>
      </c>
    </row>
  </sheetData>
  <pageMargins left="1" right="1" top="1" bottom="1" header="0.41666666666666669" footer="0.41666666666666669"/>
  <pageSetup paperSize="9" scale="72" firstPageNumber="4294963191" orientation="portrait" useFirstPageNumber="1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zoomScaleSheetLayoutView="90" workbookViewId="0">
      <selection activeCell="C33" sqref="C33"/>
    </sheetView>
  </sheetViews>
  <sheetFormatPr defaultColWidth="9.140625" defaultRowHeight="12.75" x14ac:dyDescent="0.25"/>
  <cols>
    <col min="1" max="1" width="4.28515625" style="18" customWidth="1"/>
    <col min="2" max="2" width="36.7109375" style="19" customWidth="1"/>
    <col min="3" max="3" width="6.7109375" style="26" customWidth="1"/>
    <col min="4" max="4" width="6.7109375" style="19" customWidth="1"/>
    <col min="5" max="5" width="10.42578125" style="26" customWidth="1"/>
    <col min="6" max="6" width="10.28515625" style="26" customWidth="1"/>
    <col min="7" max="7" width="15.7109375" style="19" customWidth="1"/>
    <col min="8" max="16384" width="9.140625" style="19"/>
  </cols>
  <sheetData>
    <row r="1" spans="1:7" s="17" customFormat="1" ht="25.5" x14ac:dyDescent="0.25">
      <c r="A1" s="16" t="s">
        <v>1</v>
      </c>
      <c r="B1" s="16" t="s">
        <v>2</v>
      </c>
      <c r="C1" s="16" t="s">
        <v>3</v>
      </c>
      <c r="D1" s="16" t="s">
        <v>4</v>
      </c>
      <c r="E1" s="16" t="s">
        <v>23</v>
      </c>
      <c r="F1" s="16" t="s">
        <v>24</v>
      </c>
    </row>
    <row r="2" spans="1:7" x14ac:dyDescent="0.25">
      <c r="A2" s="18">
        <v>1</v>
      </c>
      <c r="B2" s="27" t="s">
        <v>22</v>
      </c>
      <c r="C2" s="30">
        <v>1</v>
      </c>
      <c r="D2" s="21" t="s">
        <v>15</v>
      </c>
      <c r="E2" s="21"/>
      <c r="F2" s="21">
        <f>C2*E2</f>
        <v>0</v>
      </c>
    </row>
    <row r="3" spans="1:7" ht="21" customHeight="1" x14ac:dyDescent="0.25">
      <c r="A3" s="18">
        <v>2</v>
      </c>
      <c r="B3" s="27" t="s">
        <v>40</v>
      </c>
      <c r="C3" s="30">
        <v>1</v>
      </c>
      <c r="D3" s="21" t="s">
        <v>16</v>
      </c>
      <c r="E3" s="21"/>
      <c r="F3" s="21">
        <v>0</v>
      </c>
    </row>
    <row r="4" spans="1:7" ht="63.75" x14ac:dyDescent="0.15">
      <c r="A4" s="18">
        <v>3</v>
      </c>
      <c r="B4" s="27" t="s">
        <v>25</v>
      </c>
      <c r="C4" s="30">
        <v>1</v>
      </c>
      <c r="D4" s="21" t="s">
        <v>16</v>
      </c>
      <c r="E4" s="21"/>
      <c r="F4" s="21">
        <f>C4*E4</f>
        <v>0</v>
      </c>
      <c r="G4" s="36"/>
    </row>
    <row r="5" spans="1:7" ht="76.5" x14ac:dyDescent="0.15">
      <c r="A5" s="41">
        <v>4</v>
      </c>
      <c r="B5" s="42" t="s">
        <v>39</v>
      </c>
      <c r="C5" s="43">
        <v>2</v>
      </c>
      <c r="D5" s="28" t="s">
        <v>15</v>
      </c>
      <c r="E5" s="28"/>
      <c r="F5" s="28">
        <f>C5*E5</f>
        <v>0</v>
      </c>
      <c r="G5" s="36"/>
    </row>
    <row r="6" spans="1:7" ht="51" x14ac:dyDescent="0.15">
      <c r="A6" s="41">
        <v>5</v>
      </c>
      <c r="B6" s="44" t="s">
        <v>26</v>
      </c>
      <c r="C6" s="43">
        <v>2</v>
      </c>
      <c r="D6" s="28" t="s">
        <v>15</v>
      </c>
      <c r="E6" s="28"/>
      <c r="F6" s="28">
        <f>C6*E6</f>
        <v>0</v>
      </c>
      <c r="G6" s="36"/>
    </row>
    <row r="7" spans="1:7" ht="38.25" x14ac:dyDescent="0.25">
      <c r="A7" s="18">
        <v>6</v>
      </c>
      <c r="B7" s="20" t="s">
        <v>27</v>
      </c>
      <c r="C7" s="30">
        <v>1</v>
      </c>
      <c r="D7" s="21" t="s">
        <v>16</v>
      </c>
      <c r="E7" s="21"/>
      <c r="F7" s="21">
        <f>C7*E7</f>
        <v>0</v>
      </c>
    </row>
    <row r="8" spans="1:7" x14ac:dyDescent="0.25">
      <c r="A8" s="18">
        <v>7</v>
      </c>
      <c r="B8" s="20" t="s">
        <v>38</v>
      </c>
      <c r="C8" s="30">
        <v>1</v>
      </c>
      <c r="D8" s="21" t="s">
        <v>16</v>
      </c>
      <c r="E8" s="21"/>
      <c r="F8" s="21">
        <v>0</v>
      </c>
    </row>
    <row r="9" spans="1:7" x14ac:dyDescent="0.25">
      <c r="E9" s="28"/>
      <c r="F9" s="21"/>
    </row>
    <row r="10" spans="1:7" s="25" customFormat="1" x14ac:dyDescent="0.25">
      <c r="A10" s="22"/>
      <c r="B10" s="23" t="s">
        <v>5</v>
      </c>
      <c r="C10" s="24"/>
      <c r="D10" s="24"/>
      <c r="E10" s="24"/>
      <c r="F10" s="24">
        <f>SUM(F2:F9)</f>
        <v>0</v>
      </c>
      <c r="G10" s="29"/>
    </row>
  </sheetData>
  <pageMargins left="0.2361111111111111" right="0.2361111111111111" top="0.69444444444444442" bottom="0.69444444444444442" header="0.41666666666666669" footer="0.41666666666666669"/>
  <pageSetup paperSize="9" scale="98" firstPageNumber="429496319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Záradék</vt:lpstr>
      <vt:lpstr>Összesítő</vt:lpstr>
      <vt:lpstr>Fűtés</vt:lpstr>
      <vt:lpstr>Fűtés!Nyomtatási_terület</vt:lpstr>
      <vt:lpstr>Összesítő!Nyomtatási_terület</vt:lpstr>
      <vt:lpstr>Záradék!Nyomtatási_terület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Holp János</dc:creator>
  <cp:lastModifiedBy>TZ</cp:lastModifiedBy>
  <cp:lastPrinted>2017-11-02T14:19:17Z</cp:lastPrinted>
  <dcterms:created xsi:type="dcterms:W3CDTF">2012-11-29T10:07:21Z</dcterms:created>
  <dcterms:modified xsi:type="dcterms:W3CDTF">2017-11-02T14:25:00Z</dcterms:modified>
</cp:coreProperties>
</file>